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ício" sheetId="1" state="visible" r:id="rId1"/>
    <sheet xmlns:r="http://schemas.openxmlformats.org/officeDocument/2006/relationships" name="Diagnóstico" sheetId="2" state="visible" r:id="rId2"/>
    <sheet xmlns:r="http://schemas.openxmlformats.org/officeDocument/2006/relationships" name="Calendário MEI" sheetId="3" state="visible" r:id="rId3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0&quot; de 12&quot;"/>
    <numFmt numFmtId="165" formatCode="0%&quot; em dia&quot;"/>
    <numFmt numFmtId="166" formatCode="yyyy-mm-dd"/>
    <numFmt numFmtId="167" formatCode="dd/mm/yyyy"/>
    <numFmt numFmtId="168" formatCode="0&quot; de 13&quot;"/>
  </numFmts>
  <fonts count="23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11"/>
    </font>
    <font>
      <name val="Calibri"/>
      <b val="1"/>
      <color rgb="000A6B43"/>
      <sz val="10"/>
    </font>
    <font>
      <name val="Calibri"/>
      <color rgb="004B4B63"/>
      <sz val="11"/>
    </font>
    <font>
      <name val="Calibri"/>
      <b val="1"/>
      <color rgb="00FFFFFF"/>
      <sz val="11"/>
    </font>
    <font>
      <name val="Calibri"/>
      <b val="1"/>
      <color rgb="000A6B43"/>
      <sz val="10.5"/>
      <u val="single"/>
    </font>
    <font>
      <name val="Calibri"/>
      <color rgb="004B4B63"/>
      <sz val="10.5"/>
    </font>
    <font>
      <name val="Calibri"/>
      <b val="1"/>
      <color rgb="001E1B4B"/>
      <sz val="10.5"/>
    </font>
    <font>
      <name val="Calibri"/>
      <i val="1"/>
      <color rgb="008A8AA3"/>
      <sz val="9.5"/>
    </font>
    <font>
      <name val="Calibri"/>
      <color rgb="008A8AA3"/>
      <sz val="9"/>
    </font>
    <font>
      <name val="Calibri"/>
      <b val="1"/>
      <color rgb="008A8AA3"/>
      <sz val="8.5"/>
    </font>
    <font>
      <name val="Calibri"/>
      <b val="1"/>
      <color rgb="000A6B43"/>
      <sz val="20"/>
    </font>
    <font>
      <name val="Calibri"/>
      <color rgb="004B4B63"/>
      <sz val="8.5"/>
    </font>
    <font>
      <name val="Calibri"/>
      <b val="1"/>
      <color rgb="000A6B43"/>
      <sz val="16"/>
    </font>
    <font>
      <name val="Calibri"/>
      <b val="1"/>
      <color rgb="001E1B4B"/>
      <sz val="20"/>
    </font>
    <font>
      <name val="Calibri"/>
      <b val="1"/>
      <color rgb="001E1B4B"/>
      <sz val="16"/>
    </font>
    <font>
      <name val="Calibri"/>
      <b val="1"/>
      <color rgb="00FFFFFF"/>
      <sz val="10"/>
    </font>
    <font>
      <name val="Calibri"/>
      <b val="1"/>
      <color rgb="000A6B43"/>
      <sz val="9.5"/>
    </font>
    <font>
      <name val="Calibri"/>
      <color rgb="001E1B4B"/>
      <sz val="10.5"/>
    </font>
    <font>
      <name val="Calibri"/>
      <color rgb="004B4B63"/>
      <sz val="10"/>
    </font>
    <font>
      <name val="Calibri"/>
      <b val="1"/>
      <color rgb="000A6B43"/>
      <sz val="11"/>
      <u val="single"/>
    </font>
    <font>
      <name val="Calibri"/>
      <b val="1"/>
      <color rgb="009B2C22"/>
      <sz val="20"/>
    </font>
  </fonts>
  <fills count="9">
    <fill>
      <patternFill/>
    </fill>
    <fill>
      <patternFill patternType="gray125"/>
    </fill>
    <fill>
      <patternFill patternType="solid">
        <fgColor rgb="0000B894"/>
      </patternFill>
    </fill>
    <fill>
      <patternFill patternType="solid">
        <fgColor rgb="00FFFBEA"/>
      </patternFill>
    </fill>
    <fill>
      <patternFill patternType="solid">
        <fgColor rgb="00FFFFFF"/>
      </patternFill>
    </fill>
    <fill>
      <patternFill patternType="solid">
        <fgColor rgb="00E6F9F0"/>
      </patternFill>
    </fill>
    <fill>
      <patternFill patternType="solid">
        <fgColor rgb="00F7F7FB"/>
      </patternFill>
    </fill>
    <fill>
      <patternFill patternType="solid">
        <fgColor rgb="001E1B4B"/>
      </patternFill>
    </fill>
    <fill>
      <patternFill patternType="solid">
        <fgColor rgb="00FFE8E6"/>
      </patternFill>
    </fill>
  </fills>
  <borders count="11">
    <border>
      <left/>
      <right/>
      <top/>
      <bottom/>
      <diagonal/>
    </border>
    <border>
      <bottom style="medium">
        <color rgb="0000B894"/>
      </bottom>
    </border>
    <border>
      <left style="thin">
        <color rgb="00E6E6F0"/>
      </left>
      <right style="thin">
        <color rgb="00E6E6F0"/>
      </right>
      <top style="thin">
        <color rgb="00E6E6F0"/>
      </top>
      <bottom style="thin">
        <color rgb="00E6E6F0"/>
      </bottom>
    </border>
    <border>
      <top style="thick">
        <color rgb="0000B894"/>
      </top>
    </border>
    <border>
      <top style="thick">
        <color rgb="001E1B4B"/>
      </top>
    </border>
    <border>
      <left/>
      <right/>
      <top style="thick">
        <color rgb="001E1B4B"/>
      </top>
      <bottom/>
      <diagonal/>
    </border>
    <border>
      <left/>
      <right/>
      <top/>
      <bottom/>
    </border>
    <border>
      <bottom style="thin">
        <color rgb="00E6E6F0"/>
      </bottom>
    </border>
    <border>
      <bottom style="thin">
        <color rgb="00F3D77A"/>
      </bottom>
    </border>
    <border>
      <top style="medium">
        <color rgb="0000B894"/>
      </top>
      <bottom style="thin">
        <color rgb="00E6E6F0"/>
      </bottom>
    </border>
    <border>
      <top style="thick">
        <color rgb="00FF6B6B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0" borderId="1" applyAlignment="1" pivotButton="0" quotePrefix="0" xfId="0">
      <alignment vertical="center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top" wrapText="1"/>
    </xf>
    <xf numFmtId="0" fontId="8" fillId="3" borderId="2" applyAlignment="1" pivotButton="0" quotePrefix="0" xfId="0">
      <alignment vertical="center" indent="1"/>
    </xf>
    <xf numFmtId="0" fontId="8" fillId="4" borderId="2" applyAlignment="1" pivotButton="0" quotePrefix="0" xfId="0">
      <alignment vertical="center" indent="1"/>
    </xf>
    <xf numFmtId="0" fontId="8" fillId="5" borderId="2" applyAlignment="1" pivotButton="0" quotePrefix="0" xfId="0">
      <alignment vertical="center" inden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left" vertical="center"/>
    </xf>
    <xf numFmtId="0" fontId="11" fillId="5" borderId="3" applyAlignment="1" pivotButton="0" quotePrefix="0" xfId="0">
      <alignment horizontal="left" vertical="bottom" indent="1"/>
    </xf>
    <xf numFmtId="0" fontId="11" fillId="6" borderId="4" applyAlignment="1" pivotButton="0" quotePrefix="0" xfId="0">
      <alignment horizontal="left" vertical="bottom" indent="1"/>
    </xf>
    <xf numFmtId="0" fontId="0" fillId="0" borderId="5" pivotButton="0" quotePrefix="0" xfId="0"/>
    <xf numFmtId="164" fontId="12" fillId="5" borderId="0" applyAlignment="1" pivotButton="0" quotePrefix="0" xfId="0">
      <alignment horizontal="left" vertical="center" indent="1"/>
    </xf>
    <xf numFmtId="49" fontId="14" fillId="5" borderId="0" applyAlignment="1" pivotButton="0" quotePrefix="0" xfId="0">
      <alignment horizontal="left" vertical="center" indent="1"/>
    </xf>
    <xf numFmtId="49" fontId="16" fillId="6" borderId="0" applyAlignment="1" pivotButton="0" quotePrefix="0" xfId="0">
      <alignment horizontal="left" vertical="center" indent="1"/>
    </xf>
    <xf numFmtId="165" fontId="13" fillId="5" borderId="0" applyAlignment="1" pivotButton="0" quotePrefix="0" xfId="0">
      <alignment horizontal="left" vertical="top" wrapText="1" indent="1"/>
    </xf>
    <xf numFmtId="0" fontId="13" fillId="5" borderId="0" applyAlignment="1" pivotButton="0" quotePrefix="0" xfId="0">
      <alignment horizontal="left" vertical="top" wrapText="1" indent="1"/>
    </xf>
    <xf numFmtId="0" fontId="13" fillId="6" borderId="0" applyAlignment="1" pivotButton="0" quotePrefix="0" xfId="0">
      <alignment horizontal="left" vertical="top" wrapText="1" indent="1"/>
    </xf>
    <xf numFmtId="0" fontId="17" fillId="7" borderId="6" applyAlignment="1" pivotButton="0" quotePrefix="0" xfId="0">
      <alignment horizontal="center" vertical="center" wrapText="1"/>
    </xf>
    <xf numFmtId="0" fontId="17" fillId="2" borderId="6" applyAlignment="1" pivotButton="0" quotePrefix="0" xfId="0">
      <alignment horizontal="center" vertical="center" wrapText="1"/>
    </xf>
    <xf numFmtId="0" fontId="19" fillId="0" borderId="7" applyAlignment="1" pivotButton="0" quotePrefix="0" xfId="0">
      <alignment horizontal="center" vertical="center"/>
    </xf>
    <xf numFmtId="0" fontId="19" fillId="0" borderId="7" applyAlignment="1" pivotButton="0" quotePrefix="0" xfId="0">
      <alignment vertical="center" wrapText="1"/>
    </xf>
    <xf numFmtId="0" fontId="19" fillId="3" borderId="8" applyAlignment="1" applyProtection="1" pivotButton="0" quotePrefix="0" xfId="0">
      <alignment horizontal="center" vertical="center"/>
      <protection locked="0" hidden="0"/>
    </xf>
    <xf numFmtId="0" fontId="20" fillId="0" borderId="7" applyAlignment="1" pivotButton="0" quotePrefix="0" xfId="0">
      <alignment vertical="center" wrapText="1"/>
    </xf>
    <xf numFmtId="0" fontId="19" fillId="0" borderId="7" applyAlignment="1" pivotButton="0" quotePrefix="0" xfId="0">
      <alignment vertical="center"/>
    </xf>
    <xf numFmtId="9" fontId="19" fillId="0" borderId="7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  <xf numFmtId="0" fontId="21" fillId="0" borderId="0" pivotButton="0" quotePrefix="0" xfId="0"/>
    <xf numFmtId="167" fontId="19" fillId="0" borderId="7" applyAlignment="1" pivotButton="0" quotePrefix="0" xfId="0">
      <alignment horizontal="center" vertical="center"/>
    </xf>
    <xf numFmtId="168" fontId="12" fillId="5" borderId="0" applyAlignment="1" pivotButton="0" quotePrefix="0" xfId="0">
      <alignment horizontal="left" vertical="center" indent="1"/>
    </xf>
    <xf numFmtId="0" fontId="11" fillId="8" borderId="10" applyAlignment="1" pivotButton="0" quotePrefix="0" xfId="0">
      <alignment horizontal="left" vertical="bottom" indent="1"/>
    </xf>
    <xf numFmtId="3" fontId="22" fillId="8" borderId="0" applyAlignment="1" pivotButton="0" quotePrefix="0" xfId="0">
      <alignment horizontal="left" vertical="center" indent="1"/>
    </xf>
    <xf numFmtId="0" fontId="13" fillId="8" borderId="0" applyAlignment="1" pivotButton="0" quotePrefix="0" xfId="0">
      <alignment horizontal="left" vertical="top" wrapText="1" indent="1"/>
    </xf>
    <xf numFmtId="0" fontId="19" fillId="0" borderId="9" applyAlignment="1" pivotButton="0" quotePrefix="0" xfId="0">
      <alignment vertical="center"/>
    </xf>
    <xf numFmtId="167" fontId="19" fillId="0" borderId="9" applyAlignment="1" pivotButton="0" quotePrefix="0" xfId="0">
      <alignment horizontal="center" vertical="center"/>
    </xf>
    <xf numFmtId="0" fontId="19" fillId="0" borderId="9" applyAlignment="1" pivotButton="0" quotePrefix="0" xfId="0">
      <alignment horizontal="center" vertical="center"/>
    </xf>
    <xf numFmtId="0" fontId="19" fillId="0" borderId="9" applyAlignment="1" pivotButton="0" quotePrefix="0" xfId="0">
      <alignment vertical="center" wrapText="1"/>
    </xf>
  </cellXfs>
  <cellStyles count="1">
    <cellStyle name="Normal" xfId="0" builtinId="0" hidden="0"/>
  </cellStyles>
  <dxfs count="6">
    <dxf>
      <fill>
        <patternFill patternType="solid">
          <fgColor rgb="00F7F7FB"/>
        </patternFill>
      </fill>
    </dxf>
    <dxf>
      <font>
        <name val="Calibri"/>
        <b val="1"/>
        <color rgb="000A6B43"/>
      </font>
      <fill>
        <patternFill patternType="solid">
          <fgColor rgb="00E6F9F0"/>
        </patternFill>
      </fill>
    </dxf>
    <dxf>
      <font>
        <name val="Calibri"/>
        <b val="1"/>
        <color rgb="009B2C22"/>
      </font>
      <fill>
        <patternFill patternType="solid">
          <fgColor rgb="00FFE8E6"/>
        </patternFill>
      </fill>
    </dxf>
    <dxf>
      <font>
        <name val="Calibri"/>
        <color rgb="000A6B43"/>
        <sz val="10"/>
      </font>
    </dxf>
    <dxf>
      <font>
        <name val="Calibri"/>
        <b val="1"/>
        <color rgb="008A6D00"/>
      </font>
      <fill>
        <patternFill patternType="solid">
          <fgColor rgb="00FFF6DD"/>
        </patternFill>
      </fill>
    </dxf>
    <dxf>
      <font>
        <name val="Calibri"/>
        <b val="1"/>
        <color rgb="004B4B63"/>
      </font>
      <fill>
        <patternFill patternType="solid">
          <fgColor rgb="00F7F7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plotArea>
      <layout>
        <manualLayout>
          <layoutTarget val="outer"/>
          <xMode val="edge"/>
          <yMode val="edge"/>
          <wMode val="factor"/>
          <hMode val="factor"/>
          <x val="0.01"/>
          <y val="0.03"/>
          <w val="0.8"/>
          <h val="0.9399999999999999"/>
        </manualLayout>
      </layout>
      <barChart>
        <barDir val="bar"/>
        <grouping val="clustered"/>
        <ser>
          <idx val="0"/>
          <order val="0"/>
          <tx>
            <strRef>
              <f>'Diagnóstico'!C25</f>
            </strRef>
          </tx>
          <spPr>
            <a:solidFill xmlns:a="http://schemas.openxmlformats.org/drawingml/2006/main">
              <a:srgbClr val="00B894"/>
            </a:solidFill>
            <a:ln xmlns:a="http://schemas.openxmlformats.org/drawingml/2006/main">
              <a:solidFill>
                <a:srgbClr val="00B894"/>
              </a:solidFill>
              <a:prstDash val="solid"/>
            </a:ln>
          </spPr>
          <cat>
            <numRef>
              <f>'Diagnóstico'!$B$26:$B$31</f>
            </numRef>
          </cat>
          <val>
            <numRef>
              <f>'Diagnóstico'!$C$26:$C$31</f>
            </numRef>
          </val>
        </ser>
        <dLbls>
          <numFmt formatCode="0%" sourceLinked="0"/>
          <spPr>
            <a:noFill xmlns:a="http://schemas.openxmlformats.org/drawingml/2006/main"/>
            <a:ln xmlns:a="http://schemas.openxmlformats.org/drawingml/2006/main">
              <a:prstDash val="solid"/>
            </a:ln>
          </spPr>
          <showLegendKey val="0"/>
          <showVal val="1"/>
          <showCatName val="0"/>
          <showSerName val="0"/>
          <showPercent val="0"/>
          <showBubbleSize val="0"/>
          <showLeaderLines val="0"/>
        </dLbls>
        <gapWidth val="55"/>
        <overlap val="-1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numFmt formatCode="R$ #,##0;[Red]-R$ #,##0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24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iagn&#243;stico'!A1" TargetMode="External" Id="rId1"/><Relationship Type="http://schemas.openxmlformats.org/officeDocument/2006/relationships/hyperlink" Target="#'Calend&#225;rio MEI'!A1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saiggdigital.com.br/planilha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0B894"/>
    <outlinePr summaryBelow="1" summaryRight="1"/>
    <pageSetUpPr fitToPage="1"/>
  </sheetPr>
  <dimension ref="B2:F27"/>
  <sheetViews>
    <sheetView showGridLines="0" tabSelected="0" zoomScale="110" workbookViewId="0">
      <selection activeCell="A1" sqref="A1"/>
    </sheetView>
  </sheetViews>
  <sheetFormatPr baseColWidth="8" defaultRowHeight="15"/>
  <cols>
    <col width="2.5" customWidth="1" min="1" max="1"/>
    <col width="4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1" ht="10" customHeight="1"/>
    <row r="2" ht="26" customHeight="1">
      <c r="B2" s="1" t="inlineStr">
        <is>
          <t>✅  Checklist Financeiro do MEI</t>
        </is>
      </c>
      <c r="C2" s="2" t="n"/>
      <c r="D2" s="2" t="n"/>
      <c r="E2" s="2" t="n"/>
      <c r="F2" s="2" t="n"/>
    </row>
    <row r="3" ht="26" customHeight="1">
      <c r="B3" s="2" t="n"/>
      <c r="C3" s="2" t="n"/>
      <c r="D3" s="2" t="n"/>
      <c r="E3" s="2" t="n"/>
      <c r="F3" s="2" t="n"/>
    </row>
    <row r="4" ht="22" customHeight="1">
      <c r="B4" s="3" t="inlineStr">
        <is>
          <t>Em 5 minutos, descubra quais controles mínimos o seu negócio já tem — e o que fazer primeiro.</t>
        </is>
      </c>
      <c r="C4" s="2" t="n"/>
      <c r="D4" s="2" t="n"/>
      <c r="E4" s="2" t="n"/>
      <c r="F4" s="2" t="n"/>
    </row>
    <row r="5" ht="12" customHeight="1"/>
    <row r="6" ht="20" customHeight="1">
      <c r="C6" s="4" t="inlineStr">
        <is>
          <t>PARA QUE SERVE</t>
        </is>
      </c>
      <c r="D6" s="5" t="n"/>
      <c r="E6" s="5" t="n"/>
    </row>
    <row r="7" ht="48" customHeight="1">
      <c r="C7" s="6" t="inlineStr">
        <is>
          <t>São 12 perguntas de sim ou não sobre dinheiro, preço, limite do MEI, retirada, estoque e obrigações. A cada “Não”, a planilha mostra o próximo passo concreto. No fim, você vê sua pontuação, seu nível e por onde começar. O Calendário MEI lembra o DAS e a declaração anual.</t>
        </is>
      </c>
    </row>
    <row r="9" ht="20" customHeight="1">
      <c r="C9" s="4" t="inlineStr">
        <is>
          <t>COMO USAR</t>
        </is>
      </c>
      <c r="D9" s="5" t="n"/>
      <c r="E9" s="5" t="n"/>
    </row>
    <row r="10" ht="30" customHeight="1">
      <c r="B10" s="7" t="n">
        <v>1</v>
      </c>
      <c r="C10" s="6" t="inlineStr">
        <is>
          <t>Abra Diagnóstico e responda Sim ou Não em cada pergunta (coluna amarela).</t>
        </is>
      </c>
    </row>
    <row r="11" ht="30" customHeight="1">
      <c r="B11" s="7" t="n">
        <v>2</v>
      </c>
      <c r="C11" s="6" t="inlineStr">
        <is>
          <t>Veja sua pontuação, o nível e as prioridades no topo da aba.</t>
        </is>
      </c>
    </row>
    <row r="12" ht="30" customHeight="1">
      <c r="B12" s="7" t="n">
        <v>3</v>
      </c>
      <c r="C12" s="6" t="inlineStr">
        <is>
          <t>Leia o próximo passo de cada “Não” — são ações pequenas, para esta semana.</t>
        </is>
      </c>
    </row>
    <row r="13" ht="30" customHeight="1">
      <c r="B13" s="7" t="n">
        <v>4</v>
      </c>
      <c r="C13" s="6" t="inlineStr">
        <is>
          <t>Use o Calendário MEI para marcar o DAS pago e não perder a DASN‑SIMEI.</t>
        </is>
      </c>
    </row>
    <row r="14" ht="30" customHeight="1">
      <c r="B14" s="7" t="n">
        <v>5</v>
      </c>
      <c r="C14" s="6" t="inlineStr">
        <is>
          <t>Refaça o diagnóstico em 30 dias e compare.</t>
        </is>
      </c>
    </row>
    <row r="16" ht="20" customHeight="1">
      <c r="C16" s="4" t="inlineStr">
        <is>
          <t>ABAS DESTA PLANILHA</t>
        </is>
      </c>
      <c r="D16" s="5" t="n"/>
      <c r="E16" s="5" t="n"/>
    </row>
    <row r="17" ht="28" customHeight="1">
      <c r="C17" s="8" t="inlineStr">
        <is>
          <t>→ Diagnóstico</t>
        </is>
      </c>
      <c r="D17" s="9" t="inlineStr">
        <is>
          <t>12 perguntas, pontuação, nível e próximos passos.</t>
        </is>
      </c>
    </row>
    <row r="18" ht="28" customHeight="1">
      <c r="C18" s="8" t="inlineStr">
        <is>
          <t>→ Calendário MEI</t>
        </is>
      </c>
      <c r="D18" s="9" t="inlineStr">
        <is>
          <t>DAS mensal, DASN‑SIMEI e status de cada obrigação.</t>
        </is>
      </c>
    </row>
    <row r="20" ht="20" customHeight="1">
      <c r="C20" s="4" t="inlineStr">
        <is>
          <t>LEGENDA</t>
        </is>
      </c>
      <c r="D20" s="5" t="n"/>
      <c r="E20" s="5" t="n"/>
    </row>
    <row r="21" ht="34" customHeight="1">
      <c r="C21" s="10" t="inlineStr">
        <is>
          <t>✎ Células amarelas</t>
        </is>
      </c>
      <c r="D21" s="9" t="inlineStr">
        <is>
          <t>São suas: preencha ou edite. O cabeçalho colorido com ✎ marca as colunas de entrada.</t>
        </is>
      </c>
    </row>
    <row r="22" ht="34" customHeight="1">
      <c r="C22" s="11" t="inlineStr">
        <is>
          <t>Células brancas</t>
        </is>
      </c>
      <c r="D22" s="9" t="inlineStr">
        <is>
          <t>Calculadas automaticamente e protegidas para você não apagar fórmulas sem querer.</t>
        </is>
      </c>
    </row>
    <row r="23" ht="34" customHeight="1">
      <c r="C23" s="12" t="inlineStr">
        <is>
          <t>Cards coloridos</t>
        </is>
      </c>
      <c r="D23" s="9" t="inlineStr">
        <is>
          <t>Indicadores do painel. Atualizam sozinhos conforme você preenche.</t>
        </is>
      </c>
    </row>
    <row r="25" ht="42" customHeight="1">
      <c r="C25" s="13" t="inlineStr">
        <is>
          <t>Este checklist é gratuito. As planilhas completas (Precificação, Fluxo de Caixa e Estoque) estão em saiggdigital.com.br — cada uma resolve um bloco destas perguntas por você.</t>
        </is>
      </c>
    </row>
    <row r="27">
      <c r="C27" s="14" t="inlineStr">
        <is>
          <t>Saigg Digital · saiggdigital.com.br · ferramentas para quem trabalha por conta própria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5">
    <mergeCell ref="B4:F4"/>
    <mergeCell ref="C11:E11"/>
    <mergeCell ref="C14:E14"/>
    <mergeCell ref="C27:E27"/>
    <mergeCell ref="C13:E13"/>
    <mergeCell ref="D21:E21"/>
    <mergeCell ref="B2:F3"/>
    <mergeCell ref="D23:E23"/>
    <mergeCell ref="D22:E22"/>
    <mergeCell ref="D18:E18"/>
    <mergeCell ref="C7:E7"/>
    <mergeCell ref="D17:E17"/>
    <mergeCell ref="C12:E12"/>
    <mergeCell ref="C25:E25"/>
    <mergeCell ref="C10:E10"/>
  </mergeCells>
  <hyperlinks>
    <hyperlink xmlns:r="http://schemas.openxmlformats.org/officeDocument/2006/relationships" ref="C17" r:id="rId1"/>
    <hyperlink xmlns:r="http://schemas.openxmlformats.org/officeDocument/2006/relationships" ref="C18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0B894"/>
    <outlinePr summaryBelow="1" summaryRight="1"/>
    <pageSetUpPr fitToPage="1"/>
  </sheetPr>
  <dimension ref="B2:E53"/>
  <sheetViews>
    <sheetView showGridLines="0" tabSelected="1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.5" customWidth="1" min="1" max="1"/>
    <col width="13" customWidth="1" min="2" max="2"/>
    <col width="54" customWidth="1" min="3" max="3"/>
    <col width="12" customWidth="1" min="4" max="4"/>
    <col width="70" customWidth="1" min="5" max="5"/>
  </cols>
  <sheetData>
    <row r="1" ht="10" customHeight="1"/>
    <row r="2" ht="26" customHeight="1">
      <c r="B2" s="1" t="inlineStr">
        <is>
          <t>✅  Diagnóstico financeiro</t>
        </is>
      </c>
      <c r="C2" s="2" t="n"/>
      <c r="D2" s="2" t="n"/>
      <c r="E2" s="2" t="n"/>
    </row>
    <row r="3" ht="26" customHeight="1">
      <c r="B3" s="2" t="n"/>
      <c r="C3" s="2" t="n"/>
      <c r="D3" s="2" t="n"/>
      <c r="E3" s="2" t="n"/>
    </row>
    <row r="4" ht="22" customHeight="1">
      <c r="B4" s="3" t="inlineStr">
        <is>
          <t>Responda com sinceridade — ninguém vê isto além de você.</t>
        </is>
      </c>
      <c r="C4" s="2" t="n"/>
      <c r="D4" s="2" t="n"/>
      <c r="E4" s="2" t="n"/>
    </row>
    <row r="5" ht="12" customHeight="1"/>
    <row r="6" ht="18" customHeight="1">
      <c r="B6" s="15" t="inlineStr">
        <is>
          <t>PONTUAÇÃO</t>
        </is>
      </c>
      <c r="C6" s="15" t="inlineStr">
        <is>
          <t>SEU NÍVEL</t>
        </is>
      </c>
      <c r="D6" s="16" t="inlineStr">
        <is>
          <t>POR ONDE COMEÇAR</t>
        </is>
      </c>
      <c r="E6" s="17" t="n"/>
    </row>
    <row r="7" ht="32" customHeight="1">
      <c r="B7" s="18">
        <f>COUNTIF($D$11:$D$22,"Sim")</f>
        <v/>
      </c>
      <c r="C7" s="19">
        <f>IF(COUNTIF($D$11:$D$22,"Sim")&lt;=4,"🔴 Alerta vermelho",IF(COUNTIF($D$11:$D$22,"Sim")&lt;=8,"🟡 No caminho","🟢 Organizado"))</f>
        <v/>
      </c>
      <c r="D7" s="20">
        <f>IFERROR(INDEX($B$11:$B$22,MATCH("Não",$D$11:$D$22,0)),"Tudo em dia ✅")</f>
        <v/>
      </c>
    </row>
    <row r="8" ht="30" customHeight="1">
      <c r="B8" s="21">
        <f>COUNTIF($D$11:$D$22,"Sim")/12</f>
        <v/>
      </c>
      <c r="C8" s="22">
        <f>IF(COUNTIF($D$11:$D$22,"Sim")&lt;=4,"o negócio está voando sem painel — comece pelos itens de Dinheiro",IF(COUNTIF($D$11:$D$22,"Sim")&lt;=8,"já tem base; os “Não” abaixo são os riscos que sobraram","mantenha a rotina e refaça este teste a cada 3 meses"))</f>
        <v/>
      </c>
      <c r="D8" s="23">
        <f>IFERROR(INDEX($C$11:$C$22,MATCH("Não",$D$11:$D$22,0)),"")</f>
        <v/>
      </c>
    </row>
    <row r="10" ht="30" customHeight="1">
      <c r="B10" s="24" t="inlineStr">
        <is>
          <t>Área</t>
        </is>
      </c>
      <c r="C10" s="24" t="inlineStr">
        <is>
          <t>Pergunta</t>
        </is>
      </c>
      <c r="D10" s="25" t="inlineStr">
        <is>
          <t>✎ Resposta</t>
        </is>
      </c>
      <c r="E10" s="24" t="inlineStr">
        <is>
          <t>Próximo passo (aparece quando a resposta é Não)</t>
        </is>
      </c>
    </row>
    <row r="11" ht="34" customHeight="1">
      <c r="B11" s="26" t="inlineStr">
        <is>
          <t>Dinheiro</t>
        </is>
      </c>
      <c r="C11" s="27" t="inlineStr">
        <is>
          <t>Você separa a conta pessoal da conta do negócio?</t>
        </is>
      </c>
      <c r="D11" s="28" t="inlineStr">
        <is>
          <t>Sim</t>
        </is>
      </c>
      <c r="E11" s="29">
        <f>IF($D11="Não","→ Abra uma conta PJ (ou uma conta só para o negócio) e registre apenas o dinheiro da empresa no Fluxo de Caixa.",IF($D11="Sim","✓ Em dia",""))</f>
        <v/>
      </c>
    </row>
    <row r="12" ht="34" customHeight="1">
      <c r="B12" s="26" t="inlineStr">
        <is>
          <t>Dinheiro</t>
        </is>
      </c>
      <c r="C12" s="27" t="inlineStr">
        <is>
          <t>Você registra as vendas todos os dias?</t>
        </is>
      </c>
      <c r="D12" s="28" t="inlineStr">
        <is>
          <t>Não</t>
        </is>
      </c>
      <c r="E12" s="29">
        <f>IF($D12="Não","→ Anote cada entrada no dia em que acontece. Leva 1 minuto e evita o “para onde foi o dinheiro?”.",IF($D12="Sim","✓ Em dia",""))</f>
        <v/>
      </c>
    </row>
    <row r="13" ht="34" customHeight="1">
      <c r="B13" s="26" t="inlineStr">
        <is>
          <t>Dinheiro</t>
        </is>
      </c>
      <c r="C13" s="27" t="inlineStr">
        <is>
          <t>Você registra as despesas todos os dias?</t>
        </is>
      </c>
      <c r="D13" s="28" t="inlineStr">
        <is>
          <t>Sim</t>
        </is>
      </c>
      <c r="E13" s="29">
        <f>IF($D13="Não","→ Anote cada saída — inclusive as pequenas. São elas que somem do caixa.",IF($D13="Sim","✓ Em dia",""))</f>
        <v/>
      </c>
    </row>
    <row r="14" ht="34" customHeight="1">
      <c r="B14" s="26" t="inlineStr">
        <is>
          <t>Preço</t>
        </is>
      </c>
      <c r="C14" s="27" t="inlineStr">
        <is>
          <t>Você sabe o custo real de cada produto ou serviço?</t>
        </is>
      </c>
      <c r="D14" s="28" t="inlineStr">
        <is>
          <t>Não</t>
        </is>
      </c>
      <c r="E14" s="29">
        <f>IF($D14="Não","→ Some material, embalagem, tempo e uma fatia das despesas fixas. Sem isso, o preço é chute.",IF($D14="Sim","✓ Em dia",""))</f>
        <v/>
      </c>
    </row>
    <row r="15" ht="34" customHeight="1">
      <c r="B15" s="26" t="inlineStr">
        <is>
          <t>Preço</t>
        </is>
      </c>
      <c r="C15" s="27" t="inlineStr">
        <is>
          <t>Você inclui o seu tempo de trabalho no preço?</t>
        </is>
      </c>
      <c r="D15" s="28" t="inlineStr">
        <is>
          <t>Não</t>
        </is>
      </c>
      <c r="E15" s="29">
        <f>IF($D15="Não","→ Defina quanto quer ganhar por mês e divida pelas horas trabalhadas: esse é o custo da sua hora.",IF($D15="Sim","✓ Em dia",""))</f>
        <v/>
      </c>
    </row>
    <row r="16" ht="34" customHeight="1">
      <c r="B16" s="26" t="inlineStr">
        <is>
          <t>Preço</t>
        </is>
      </c>
      <c r="C16" s="27" t="inlineStr">
        <is>
          <t>Você considera taxas de cartão, Pix e marketplace no preço?</t>
        </is>
      </c>
      <c r="D16" s="28" t="inlineStr">
        <is>
          <t>Sim</t>
        </is>
      </c>
      <c r="E16" s="29">
        <f>IF($D16="Não","→ Taxa incide sobre o preço, mas come o lucro. Embuta a taxa média do seu mix de pagamentos.",IF($D16="Sim","✓ Em dia",""))</f>
        <v/>
      </c>
    </row>
    <row r="17" ht="34" customHeight="1">
      <c r="B17" s="26" t="inlineStr">
        <is>
          <t>Limite</t>
        </is>
      </c>
      <c r="C17" s="27" t="inlineStr">
        <is>
          <t>Você acompanha o faturamento acumulado contra o limite anual do MEI?</t>
        </is>
      </c>
      <c r="D17" s="28" t="inlineStr">
        <is>
          <t>Não</t>
        </is>
      </c>
      <c r="E17" s="29">
        <f>IF($D17="Não","→ Some o faturamento bruto todo mês e compare com o limite proporcional ao seu ano. Projete dezembro.",IF($D17="Sim","✓ Em dia",""))</f>
        <v/>
      </c>
    </row>
    <row r="18" ht="34" customHeight="1">
      <c r="B18" s="26" t="inlineStr">
        <is>
          <t>Retirada</t>
        </is>
      </c>
      <c r="C18" s="27" t="inlineStr">
        <is>
          <t>Você define um pró‑labore fixo em vez de “pegar o que sobra”?</t>
        </is>
      </c>
      <c r="D18" s="28" t="inlineStr">
        <is>
          <t>Não</t>
        </is>
      </c>
      <c r="E18" s="29">
        <f>IF($D18="Não","→ Defina um percentual do resultado positivo para retirar; o resto forma reserva e reinvestimento.",IF($D18="Sim","✓ Em dia",""))</f>
        <v/>
      </c>
    </row>
    <row r="19" ht="34" customHeight="1">
      <c r="B19" s="26" t="inlineStr">
        <is>
          <t>Estoque</t>
        </is>
      </c>
      <c r="C19" s="27" t="inlineStr">
        <is>
          <t>Você sabe o estoque mínimo de cada produto?</t>
        </is>
      </c>
      <c r="D19" s="28" t="inlineStr">
        <is>
          <t>Sim</t>
        </is>
      </c>
      <c r="E19" s="29">
        <f>IF($D19="Não","→ Estoque mínimo = consumo diário × prazo do fornecedor × 1,5. Abaixo disso, repõe.",IF($D19="Sim","✓ Em dia",""))</f>
        <v/>
      </c>
    </row>
    <row r="20" ht="34" customHeight="1">
      <c r="B20" s="26" t="inlineStr">
        <is>
          <t>Estoque</t>
        </is>
      </c>
      <c r="C20" s="27" t="inlineStr">
        <is>
          <t>Você registra entradas e saídas de estoque?</t>
        </is>
      </c>
      <c r="D20" s="28" t="inlineStr">
        <is>
          <t>Não</t>
        </is>
      </c>
      <c r="E20" s="29">
        <f>IF($D20="Não","→ Sem registro não há estoque atual confiável — e dinheiro parado na prateleira passa despercebido.",IF($D20="Sim","✓ Em dia",""))</f>
        <v/>
      </c>
    </row>
    <row r="21" ht="34" customHeight="1">
      <c r="B21" s="26" t="inlineStr">
        <is>
          <t>Estoque</t>
        </is>
      </c>
      <c r="C21" s="27" t="inlineStr">
        <is>
          <t>Você sabe quais produtos precisam de reposição agora?</t>
        </is>
      </c>
      <c r="D21" s="28" t="inlineStr">
        <is>
          <t>Não</t>
        </is>
      </c>
      <c r="E21" s="29">
        <f>IF($D21="Não","→ Uma lista de compras automática evita faltar o que vende e sobrar o que não vende.",IF($D21="Sim","✓ Em dia",""))</f>
        <v/>
      </c>
    </row>
    <row r="22" ht="34" customHeight="1">
      <c r="B22" s="26" t="inlineStr">
        <is>
          <t>Obrigações</t>
        </is>
      </c>
      <c r="C22" s="27" t="inlineStr">
        <is>
          <t>Você tem lembrete para o DAS (todo dia 20) e a DASN‑SIMEI (31/05)?</t>
        </is>
      </c>
      <c r="D22" s="28" t="inlineStr">
        <is>
          <t>Sim</t>
        </is>
      </c>
      <c r="E22" s="29">
        <f>IF($D22="Não","→ Use o Calendário MEI desta planilha e ative o débito automático do DAS no PGMEI.",IF($D22="Sim","✓ Em dia",""))</f>
        <v/>
      </c>
    </row>
    <row r="24" ht="20" customHeight="1">
      <c r="B24" s="4" t="inlineStr">
        <is>
          <t>PONTUAÇÃO POR ÁREA</t>
        </is>
      </c>
      <c r="C24" s="5" t="n"/>
      <c r="D24" s="4" t="inlineStr">
        <is>
          <t>VISÃO GERAL</t>
        </is>
      </c>
      <c r="E24" s="5" t="n"/>
    </row>
    <row r="25" ht="30" customHeight="1">
      <c r="B25" s="24" t="inlineStr">
        <is>
          <t>Área</t>
        </is>
      </c>
      <c r="C25" s="24" t="inlineStr">
        <is>
          <t>Em dia</t>
        </is>
      </c>
    </row>
    <row r="26" ht="20" customHeight="1">
      <c r="B26" s="30" t="inlineStr">
        <is>
          <t>Dinheiro</t>
        </is>
      </c>
      <c r="C26" s="31">
        <f>COUNTIFS($B$11:$B$22,$B26,$D$11:$D$22,"Sim")/COUNTIF($B$11:$B$22,$B26)</f>
        <v/>
      </c>
    </row>
    <row r="27" ht="20" customHeight="1">
      <c r="B27" s="30" t="inlineStr">
        <is>
          <t>Preço</t>
        </is>
      </c>
      <c r="C27" s="31">
        <f>COUNTIFS($B$11:$B$22,$B27,$D$11:$D$22,"Sim")/COUNTIF($B$11:$B$22,$B27)</f>
        <v/>
      </c>
    </row>
    <row r="28" ht="20" customHeight="1">
      <c r="B28" s="30" t="inlineStr">
        <is>
          <t>Limite</t>
        </is>
      </c>
      <c r="C28" s="31">
        <f>COUNTIFS($B$11:$B$22,$B28,$D$11:$D$22,"Sim")/COUNTIF($B$11:$B$22,$B28)</f>
        <v/>
      </c>
    </row>
    <row r="29" ht="20" customHeight="1">
      <c r="B29" s="30" t="inlineStr">
        <is>
          <t>Retirada</t>
        </is>
      </c>
      <c r="C29" s="31">
        <f>COUNTIFS($B$11:$B$22,$B29,$D$11:$D$22,"Sim")/COUNTIF($B$11:$B$22,$B29)</f>
        <v/>
      </c>
    </row>
    <row r="30" ht="20" customHeight="1">
      <c r="B30" s="30" t="inlineStr">
        <is>
          <t>Estoque</t>
        </is>
      </c>
      <c r="C30" s="31">
        <f>COUNTIFS($B$11:$B$22,$B30,$D$11:$D$22,"Sim")/COUNTIF($B$11:$B$22,$B30)</f>
        <v/>
      </c>
    </row>
    <row r="31" ht="20" customHeight="1">
      <c r="B31" s="30" t="inlineStr">
        <is>
          <t>Obrigações</t>
        </is>
      </c>
      <c r="C31" s="31">
        <f>COUNTIFS($B$11:$B$22,$B31,$D$11:$D$22,"Sim")/COUNTIF($B$11:$B$22,$B31)</f>
        <v/>
      </c>
    </row>
    <row r="47" ht="20" customHeight="1">
      <c r="B47" s="4" t="inlineStr">
        <is>
          <t>QUER QUE A PLANILHA FAÇA ISSO POR VOCÊ?</t>
        </is>
      </c>
      <c r="C47" s="5" t="n"/>
      <c r="D47" s="5" t="n"/>
      <c r="E47" s="5" t="n"/>
    </row>
    <row r="48" ht="30" customHeight="1">
      <c r="B48" s="32" t="inlineStr">
        <is>
          <t>Dinheiro · Limite · Retirada</t>
        </is>
      </c>
      <c r="C48" s="9" t="inlineStr">
        <is>
          <t>Fluxo de Caixa Mensal para MEI — lançamentos, resumo mensal, pró‑labore sugerido, alerta do limite anual e calendário do DAS.</t>
        </is>
      </c>
    </row>
    <row r="49" ht="30" customHeight="1">
      <c r="B49" s="32" t="inlineStr">
        <is>
          <t>Preço</t>
        </is>
      </c>
      <c r="C49" s="9" t="inlineStr">
        <is>
          <t>Planilha de Precificação para MEI — preço sugerido, preço mínimo, lucro por unidade e simulador de desconto.</t>
        </is>
      </c>
    </row>
    <row r="50" ht="30" customHeight="1">
      <c r="B50" s="32" t="inlineStr">
        <is>
          <t>Estoque</t>
        </is>
      </c>
      <c r="C50" s="9" t="inlineStr">
        <is>
          <t>Controle de Estoque Simples para MEI — estoque atual, lista de compras automática e Curva ABC.</t>
        </is>
      </c>
    </row>
    <row r="51">
      <c r="C51" s="33" t="inlineStr">
        <is>
          <t>Conheça as planilhas em saiggdigital.com.br →</t>
        </is>
      </c>
    </row>
    <row r="53">
      <c r="B53" s="14" t="inlineStr">
        <is>
          <t>Saigg Digital · saiggdigital.com.br · ferramentas para quem trabalha por conta própria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5">
    <mergeCell ref="D8:E8"/>
    <mergeCell ref="B8"/>
    <mergeCell ref="D6:E6"/>
    <mergeCell ref="C50:E50"/>
    <mergeCell ref="C8"/>
    <mergeCell ref="D7:E7"/>
    <mergeCell ref="B4:E4"/>
    <mergeCell ref="B53:E53"/>
    <mergeCell ref="C7"/>
    <mergeCell ref="B7"/>
    <mergeCell ref="B6"/>
    <mergeCell ref="C49:E49"/>
    <mergeCell ref="C48:E48"/>
    <mergeCell ref="C6"/>
    <mergeCell ref="B2:E3"/>
  </mergeCells>
  <conditionalFormatting sqref="B11:E22">
    <cfRule type="expression" priority="1" dxfId="0" stopIfTrue="0">
      <formula>AND($C11&lt;&gt;"",MOD(ROW(),2)=0)</formula>
    </cfRule>
  </conditionalFormatting>
  <conditionalFormatting sqref="D11:D22">
    <cfRule type="cellIs" priority="2" operator="equal" dxfId="1">
      <formula>"Sim"</formula>
    </cfRule>
    <cfRule type="cellIs" priority="3" operator="equal" dxfId="2">
      <formula>"Não"</formula>
    </cfRule>
  </conditionalFormatting>
  <conditionalFormatting sqref="E11:E22">
    <cfRule type="expression" priority="4" dxfId="3">
      <formula>$D11="Sim"</formula>
    </cfRule>
  </conditionalFormatting>
  <conditionalFormatting sqref="C26:C31">
    <cfRule type="dataBar" priority="5">
      <dataBar showValue="1">
        <cfvo type="num" val="0"/>
        <cfvo type="max"/>
        <color rgb="0000B894"/>
      </dataBar>
    </cfRule>
  </conditionalFormatting>
  <dataValidations count="1">
    <dataValidation sqref="D11:D22" showDropDown="0" showInputMessage="0" showErrorMessage="0" allowBlank="1" errorTitle="Valor inválido" error="Escolha um valor da lista." promptTitle="Lista" prompt="Escolha uma opção." type="list">
      <formula1>"Sim,Não"</formula1>
    </dataValidation>
  </dataValidations>
  <hyperlinks>
    <hyperlink xmlns:r="http://schemas.openxmlformats.org/officeDocument/2006/relationships" ref="C51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00B894"/>
    <outlinePr summaryBelow="1" summaryRight="1"/>
    <pageSetUpPr fitToPage="1"/>
  </sheetPr>
  <dimension ref="B2:H23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14" customWidth="1" min="3" max="3"/>
    <col width="14" customWidth="1" min="4" max="4"/>
    <col width="18" customWidth="1" min="5" max="5"/>
    <col width="50" customWidth="1" min="6" max="6"/>
    <col width="4" customWidth="1" min="7" max="7"/>
    <col width="22" customWidth="1" min="8" max="8"/>
  </cols>
  <sheetData>
    <row r="1" ht="10" customHeight="1"/>
    <row r="2" ht="26" customHeight="1">
      <c r="B2" s="1" t="inlineStr">
        <is>
          <t>✅  Calendário MEI · 2026</t>
        </is>
      </c>
      <c r="C2" s="2" t="n"/>
      <c r="D2" s="2" t="n"/>
      <c r="E2" s="2" t="n"/>
      <c r="F2" s="2" t="n"/>
      <c r="G2" s="2" t="n"/>
      <c r="H2" s="2" t="n"/>
    </row>
    <row r="3" ht="26" customHeight="1">
      <c r="B3" s="2" t="n"/>
      <c r="C3" s="2" t="n"/>
      <c r="D3" s="2" t="n"/>
      <c r="E3" s="2" t="n"/>
      <c r="F3" s="2" t="n"/>
      <c r="G3" s="2" t="n"/>
      <c r="H3" s="2" t="n"/>
    </row>
    <row r="4" ht="22" customHeight="1">
      <c r="B4" s="3" t="inlineStr">
        <is>
          <t>As duas obrigações que todo MEI tem: o DAS mensal e a declaração anual. Marque quando cumprir.</t>
        </is>
      </c>
      <c r="C4" s="2" t="n"/>
      <c r="D4" s="2" t="n"/>
      <c r="E4" s="2" t="n"/>
      <c r="F4" s="2" t="n"/>
      <c r="G4" s="2" t="n"/>
      <c r="H4" s="2" t="n"/>
    </row>
    <row r="5" ht="12" customHeight="1"/>
    <row r="6" ht="30" customHeight="1">
      <c r="B6" s="24" t="inlineStr">
        <is>
          <t>Obrigação</t>
        </is>
      </c>
      <c r="C6" s="24" t="inlineStr">
        <is>
          <t>Vencimento</t>
        </is>
      </c>
      <c r="D6" s="25" t="inlineStr">
        <is>
          <t>✎ Cumprida?</t>
        </is>
      </c>
      <c r="E6" s="24" t="inlineStr">
        <is>
          <t>Situação</t>
        </is>
      </c>
      <c r="F6" s="24" t="inlineStr">
        <is>
          <t>Como fazer</t>
        </is>
      </c>
    </row>
    <row r="7" ht="18" customHeight="1">
      <c r="B7" s="30" t="inlineStr">
        <is>
          <t>DAS · Janeiro</t>
        </is>
      </c>
      <c r="C7" s="34" t="n">
        <v>46042</v>
      </c>
      <c r="D7" s="28" t="inlineStr">
        <is>
          <t>Sim</t>
        </is>
      </c>
      <c r="E7" s="26">
        <f>IF($D7="Sim","✅ Cumprida",IF(TODAY()&gt;$C7,"🔴 Atrasada",IF(TODAY()&gt;$C7-7,"🟡 Vence em breve","⏳ A vencer")))</f>
        <v/>
      </c>
      <c r="F7" s="27" t="inlineStr">
        <is>
          <t>Emita a guia no PGMEI (gov.br) ou no app MEI e pague por Pix, boleto ou débito automático.</t>
        </is>
      </c>
      <c r="H7" s="15" t="inlineStr">
        <is>
          <t>CUMPRIDAS</t>
        </is>
      </c>
    </row>
    <row r="8" ht="32" customHeight="1">
      <c r="B8" s="30" t="inlineStr">
        <is>
          <t>DAS · Fevereiro</t>
        </is>
      </c>
      <c r="C8" s="34" t="n">
        <v>46073</v>
      </c>
      <c r="D8" s="28" t="inlineStr">
        <is>
          <t>Sim</t>
        </is>
      </c>
      <c r="E8" s="26">
        <f>IF($D8="Sim","✅ Cumprida",IF(TODAY()&gt;$C8,"🔴 Atrasada",IF(TODAY()&gt;$C8-7,"🟡 Vence em breve","⏳ A vencer")))</f>
        <v/>
      </c>
      <c r="F8" s="27" t="inlineStr">
        <is>
          <t>Emita a guia no PGMEI (gov.br) ou no app MEI e pague por Pix, boleto ou débito automático.</t>
        </is>
      </c>
      <c r="H8" s="35">
        <f>COUNTIF($D$7:$D$19,"Sim")</f>
        <v/>
      </c>
    </row>
    <row r="9" ht="22" customHeight="1">
      <c r="B9" s="30" t="inlineStr">
        <is>
          <t>DAS · Março</t>
        </is>
      </c>
      <c r="C9" s="34" t="n">
        <v>46101</v>
      </c>
      <c r="D9" s="28" t="inlineStr">
        <is>
          <t>Sim</t>
        </is>
      </c>
      <c r="E9" s="26">
        <f>IF($D9="Sim","✅ Cumprida",IF(TODAY()&gt;$C9,"🔴 Atrasada",IF(TODAY()&gt;$C9-7,"🟡 Vence em breve","⏳ A vencer")))</f>
        <v/>
      </c>
      <c r="F9" s="27" t="inlineStr">
        <is>
          <t>Emita a guia no PGMEI (gov.br) ou no app MEI e pague por Pix, boleto ou débito automático.</t>
        </is>
      </c>
      <c r="H9" s="22" t="inlineStr"/>
    </row>
    <row r="10" ht="18" customHeight="1">
      <c r="B10" s="30" t="inlineStr">
        <is>
          <t>DAS · Abril</t>
        </is>
      </c>
      <c r="C10" s="34" t="n">
        <v>46132</v>
      </c>
      <c r="D10" s="28" t="inlineStr">
        <is>
          <t>Sim</t>
        </is>
      </c>
      <c r="E10" s="26">
        <f>IF($D10="Sim","✅ Cumprida",IF(TODAY()&gt;$C10,"🔴 Atrasada",IF(TODAY()&gt;$C10-7,"🟡 Vence em breve","⏳ A vencer")))</f>
        <v/>
      </c>
      <c r="F10" s="27" t="inlineStr">
        <is>
          <t>Emita a guia no PGMEI (gov.br) ou no app MEI e pague por Pix, boleto ou débito automático.</t>
        </is>
      </c>
      <c r="H10" s="36" t="inlineStr">
        <is>
          <t>ATRASADAS</t>
        </is>
      </c>
    </row>
    <row r="11" ht="32" customHeight="1">
      <c r="B11" s="30" t="inlineStr">
        <is>
          <t>DAS · Maio</t>
        </is>
      </c>
      <c r="C11" s="34" t="n">
        <v>46162</v>
      </c>
      <c r="D11" s="28" t="inlineStr">
        <is>
          <t>Sim</t>
        </is>
      </c>
      <c r="E11" s="26">
        <f>IF($D11="Sim","✅ Cumprida",IF(TODAY()&gt;$C11,"🔴 Atrasada",IF(TODAY()&gt;$C11-7,"🟡 Vence em breve","⏳ A vencer")))</f>
        <v/>
      </c>
      <c r="F11" s="27" t="inlineStr">
        <is>
          <t>Emita a guia no PGMEI (gov.br) ou no app MEI e pague por Pix, boleto ou débito automático.</t>
        </is>
      </c>
      <c r="H11" s="37">
        <f>COUNTIF($E$7:$E$19,"🔴 Atrasada")</f>
        <v/>
      </c>
    </row>
    <row r="12" ht="22" customHeight="1">
      <c r="B12" s="30" t="inlineStr">
        <is>
          <t>DAS · Junho</t>
        </is>
      </c>
      <c r="C12" s="34" t="n">
        <v>46193</v>
      </c>
      <c r="D12" s="28" t="inlineStr">
        <is>
          <t>Sim</t>
        </is>
      </c>
      <c r="E12" s="26">
        <f>IF($D12="Sim","✅ Cumprida",IF(TODAY()&gt;$C12,"🔴 Atrasada",IF(TODAY()&gt;$C12-7,"🟡 Vence em breve","⏳ A vencer")))</f>
        <v/>
      </c>
      <c r="F12" s="27" t="inlineStr">
        <is>
          <t>Emita a guia no PGMEI (gov.br) ou no app MEI e pague por Pix, boleto ou débito automático.</t>
        </is>
      </c>
      <c r="H12" s="38" t="inlineStr">
        <is>
          <t>regularize no PGMEI</t>
        </is>
      </c>
    </row>
    <row r="13" ht="30" customHeight="1">
      <c r="B13" s="30" t="inlineStr">
        <is>
          <t>DAS · Julho</t>
        </is>
      </c>
      <c r="C13" s="34" t="n">
        <v>46223</v>
      </c>
      <c r="D13" s="28" t="inlineStr">
        <is>
          <t>Sim</t>
        </is>
      </c>
      <c r="E13" s="26">
        <f>IF($D13="Sim","✅ Cumprida",IF(TODAY()&gt;$C13,"🔴 Atrasada",IF(TODAY()&gt;$C13-7,"🟡 Vence em breve","⏳ A vencer")))</f>
        <v/>
      </c>
      <c r="F13" s="27" t="inlineStr">
        <is>
          <t>Emita a guia no PGMEI (gov.br) ou no app MEI e pague por Pix, boleto ou débito automático.</t>
        </is>
      </c>
    </row>
    <row r="14" ht="30" customHeight="1">
      <c r="B14" s="30" t="inlineStr">
        <is>
          <t>DAS · Agosto</t>
        </is>
      </c>
      <c r="C14" s="34" t="n">
        <v>46254</v>
      </c>
      <c r="D14" s="28" t="inlineStr">
        <is>
          <t>Sim</t>
        </is>
      </c>
      <c r="E14" s="26">
        <f>IF($D14="Sim","✅ Cumprida",IF(TODAY()&gt;$C14,"🔴 Atrasada",IF(TODAY()&gt;$C14-7,"🟡 Vence em breve","⏳ A vencer")))</f>
        <v/>
      </c>
      <c r="F14" s="27" t="inlineStr">
        <is>
          <t>Emita a guia no PGMEI (gov.br) ou no app MEI e pague por Pix, boleto ou débito automático.</t>
        </is>
      </c>
    </row>
    <row r="15" ht="30" customHeight="1">
      <c r="B15" s="30" t="inlineStr">
        <is>
          <t>DAS · Setembro</t>
        </is>
      </c>
      <c r="C15" s="34" t="n">
        <v>46285</v>
      </c>
      <c r="D15" s="28" t="inlineStr">
        <is>
          <t>Sim</t>
        </is>
      </c>
      <c r="E15" s="26">
        <f>IF($D15="Sim","✅ Cumprida",IF(TODAY()&gt;$C15,"🔴 Atrasada",IF(TODAY()&gt;$C15-7,"🟡 Vence em breve","⏳ A vencer")))</f>
        <v/>
      </c>
      <c r="F15" s="27" t="inlineStr">
        <is>
          <t>Emita a guia no PGMEI (gov.br) ou no app MEI e pague por Pix, boleto ou débito automático.</t>
        </is>
      </c>
    </row>
    <row r="16" ht="30" customHeight="1">
      <c r="B16" s="30" t="inlineStr">
        <is>
          <t>DAS · Outubro</t>
        </is>
      </c>
      <c r="C16" s="34" t="n">
        <v>46315</v>
      </c>
      <c r="D16" s="28" t="inlineStr">
        <is>
          <t>Não</t>
        </is>
      </c>
      <c r="E16" s="26">
        <f>IF($D16="Sim","✅ Cumprida",IF(TODAY()&gt;$C16,"🔴 Atrasada",IF(TODAY()&gt;$C16-7,"🟡 Vence em breve","⏳ A vencer")))</f>
        <v/>
      </c>
      <c r="F16" s="27" t="inlineStr">
        <is>
          <t>Emita a guia no PGMEI (gov.br) ou no app MEI e pague por Pix, boleto ou débito automático.</t>
        </is>
      </c>
    </row>
    <row r="17" ht="30" customHeight="1">
      <c r="B17" s="30" t="inlineStr">
        <is>
          <t>DAS · Novembro</t>
        </is>
      </c>
      <c r="C17" s="34" t="n">
        <v>46346</v>
      </c>
      <c r="D17" s="28" t="inlineStr">
        <is>
          <t>Não</t>
        </is>
      </c>
      <c r="E17" s="26">
        <f>IF($D17="Sim","✅ Cumprida",IF(TODAY()&gt;$C17,"🔴 Atrasada",IF(TODAY()&gt;$C17-7,"🟡 Vence em breve","⏳ A vencer")))</f>
        <v/>
      </c>
      <c r="F17" s="27" t="inlineStr">
        <is>
          <t>Emita a guia no PGMEI (gov.br) ou no app MEI e pague por Pix, boleto ou débito automático.</t>
        </is>
      </c>
    </row>
    <row r="18" ht="30" customHeight="1">
      <c r="B18" s="30" t="inlineStr">
        <is>
          <t>DAS · Dezembro</t>
        </is>
      </c>
      <c r="C18" s="34" t="n">
        <v>46376</v>
      </c>
      <c r="D18" s="28" t="inlineStr">
        <is>
          <t>Não</t>
        </is>
      </c>
      <c r="E18" s="26">
        <f>IF($D18="Sim","✅ Cumprida",IF(TODAY()&gt;$C18,"🔴 Atrasada",IF(TODAY()&gt;$C18-7,"🟡 Vence em breve","⏳ A vencer")))</f>
        <v/>
      </c>
      <c r="F18" s="27" t="inlineStr">
        <is>
          <t>Emita a guia no PGMEI (gov.br) ou no app MEI e pague por Pix, boleto ou débito automático.</t>
        </is>
      </c>
    </row>
    <row r="19" ht="30" customHeight="1">
      <c r="B19" s="39" t="inlineStr">
        <is>
          <t>DASN‑SIMEI · 2026</t>
        </is>
      </c>
      <c r="C19" s="40" t="n">
        <v>46173</v>
      </c>
      <c r="D19" s="28" t="inlineStr">
        <is>
          <t>Sim</t>
        </is>
      </c>
      <c r="E19" s="41">
        <f>IF($D19="Sim","✅ Cumprida",IF(TODAY()&gt;$C19,"🔴 Atrasada",IF(TODAY()&gt;$C19-7,"🟡 Vence em breve","⏳ A vencer")))</f>
        <v/>
      </c>
      <c r="F19" s="42" t="inlineStr">
        <is>
          <t>Declaração anual do faturamento de 2025. Gratuita, 5 minutos no portal — mesmo com faturamento zero.</t>
        </is>
      </c>
    </row>
    <row r="21" ht="46" customHeight="1">
      <c r="B21" s="13" t="inlineStr">
        <is>
          <t>DAS atrasado: multa de 0,33 % ao dia (máx. 20 %) + juros. Barato de regularizar — o risco é perder a cobertura do INSS e, após 12 meses sem pagar e sem declarar, ter o CNPJ baixado. Dívida grande? Parcele em até 60× no Portal do Simples Nacional.</t>
        </is>
      </c>
    </row>
    <row r="23">
      <c r="B23" s="14" t="inlineStr">
        <is>
          <t>Saigg Digital · saiggdigital.com.br · ferramentas para quem trabalha por conta própria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0">
    <mergeCell ref="B21:F21"/>
    <mergeCell ref="H9"/>
    <mergeCell ref="H8"/>
    <mergeCell ref="H12"/>
    <mergeCell ref="B4:H4"/>
    <mergeCell ref="H11"/>
    <mergeCell ref="H7"/>
    <mergeCell ref="B2:H3"/>
    <mergeCell ref="H10"/>
    <mergeCell ref="B23:H23"/>
  </mergeCells>
  <conditionalFormatting sqref="B7:F19">
    <cfRule type="expression" priority="1" dxfId="0" stopIfTrue="0">
      <formula>AND($B7&lt;&gt;"",MOD(ROW(),2)=0)</formula>
    </cfRule>
  </conditionalFormatting>
  <conditionalFormatting sqref="E7:E19">
    <cfRule type="cellIs" priority="2" operator="equal" dxfId="1">
      <formula>"✅ Cumprida"</formula>
    </cfRule>
    <cfRule type="cellIs" priority="3" operator="equal" dxfId="2">
      <formula>"🔴 Atrasada"</formula>
    </cfRule>
    <cfRule type="cellIs" priority="4" operator="equal" dxfId="4">
      <formula>"🟡 Vence em breve"</formula>
    </cfRule>
    <cfRule type="cellIs" priority="5" operator="equal" dxfId="5">
      <formula>"⏳ A vencer"</formula>
    </cfRule>
  </conditionalFormatting>
  <dataValidations count="1">
    <dataValidation sqref="D7:D19" showDropDown="0" showInputMessage="0" showErrorMessage="0" allowBlank="1" errorTitle="Valor inválido" error="Escolha um valor da lista." promptTitle="Lista" prompt="Escolha uma opção.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Checklist Financeiro do MEI</dc:title>
  <dc:subject xmlns:dc="http://purl.org/dc/elements/1.1/">Ferramenta para quem trabalha por conta própria — saiggdigital.com.br</dc:subject>
  <dcterms:created xmlns:dcterms="http://purl.org/dc/terms/" xmlns:xsi="http://www.w3.org/2001/XMLSchema-instance" xsi:type="dcterms:W3CDTF">2026-10-02T23:42:49Z</dcterms:created>
  <dcterms:modified xmlns:dcterms="http://purl.org/dc/terms/" xmlns:xsi="http://www.w3.org/2001/XMLSchema-instance" xsi:type="dcterms:W3CDTF">2026-10-02T23:42:49Z</dcterms:modified>
  <cp:keywords>MEI, planilha, finanças, precificação, estoque, fluxo de caixa, Saigg Digital</cp:keywords>
</cp:coreProperties>
</file>